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1"/>
  </bookViews>
  <sheets>
    <sheet name="はじめに" sheetId="1" r:id="rId1"/>
    <sheet name="①CRC賃金算出表（事前準備費用）" sheetId="2" r:id="rId2"/>
    <sheet name="②CRC賃金算出表（変動費）" sheetId="3" r:id="rId3"/>
  </sheets>
  <definedNames>
    <definedName name="_xlnm.Print_Area" localSheetId="1">'①CRC賃金算出表（事前準備費用）'!$A$1:$O$17</definedName>
    <definedName name="_xlnm.Print_Area" localSheetId="2">'②CRC賃金算出表（変動費）'!$A$1:$O$33</definedName>
  </definedNames>
  <calcPr fullCalcOnLoad="1"/>
</workbook>
</file>

<file path=xl/sharedStrings.xml><?xml version="1.0" encoding="utf-8"?>
<sst xmlns="http://schemas.openxmlformats.org/spreadsheetml/2006/main" count="192" uniqueCount="89">
  <si>
    <t>時間</t>
  </si>
  <si>
    <t>回</t>
  </si>
  <si>
    <t>×</t>
  </si>
  <si>
    <t>Visit</t>
  </si>
  <si>
    <t>治験責任医師、分担医師との調整・・・・・・・・・・・・・・・・・・・・</t>
  </si>
  <si>
    <t>スタートアップミーティング準備・開催・・・・・・・・・・・・・・・・・・・・</t>
  </si>
  <si>
    <t>キックオフミーティング準備・開催・・・・・・・・・・・・・・・・・・・・</t>
  </si>
  <si>
    <t>スケジュール管理、被験者対応・・・・・・・・・・・・・・・・・・・・</t>
  </si>
  <si>
    <t>計</t>
  </si>
  <si>
    <t>請求金額</t>
  </si>
  <si>
    <t>＝</t>
  </si>
  <si>
    <t>円</t>
  </si>
  <si>
    <t>2時間＊CRC人数</t>
  </si>
  <si>
    <t>他部署との調整・・・・・・・・・・・・・・・・・・・・・・・・・</t>
  </si>
  <si>
    <t>EDC等事前トレーニング・・・・・・・・・・・・・・・・・・・・・・・</t>
  </si>
  <si>
    <t>必要時間＊CRC人数</t>
  </si>
  <si>
    <t>3時間*関連部署数</t>
  </si>
  <si>
    <t>名古屋医療センター</t>
  </si>
  <si>
    <t>研究課題名</t>
  </si>
  <si>
    <t>西暦　　  年 　 月　   日</t>
  </si>
  <si>
    <t>人（担当CRC数）</t>
  </si>
  <si>
    <t>1～4時間（PK等で複数CRC関与する場合はそれ以上も）</t>
  </si>
  <si>
    <t>0．5時間/回（立会、梱包等必要な場合は1時間）</t>
  </si>
  <si>
    <t>1．0時間/Visit（国際共同は2時間）</t>
  </si>
  <si>
    <t>非Visit日でも、入院中で観察必要なら0．5～1時間/日</t>
  </si>
  <si>
    <t>研究期間：</t>
  </si>
  <si>
    <t>2時間/回</t>
  </si>
  <si>
    <t>5.0時間/Visit（国際共同は10時間）</t>
  </si>
  <si>
    <t>20時間（ゲノム、アセント等あれば30時間以上）</t>
  </si>
  <si>
    <t>10時間（国際共同試験は20時間）</t>
  </si>
  <si>
    <t>6時間</t>
  </si>
  <si>
    <t>＜計算時間の目安＞</t>
  </si>
  <si>
    <t>＜入力の手引き＞</t>
  </si>
  <si>
    <t>規定VISIT回数</t>
  </si>
  <si>
    <t>被験者スクリーニング・・・・・・・・・・</t>
  </si>
  <si>
    <t>同意説明・・・・・・・・・・・・・・・・・</t>
  </si>
  <si>
    <t>採血・採尿回数</t>
  </si>
  <si>
    <t>＜治験毎に追加項目があれば、追記してください。＞</t>
  </si>
  <si>
    <t>説明同意文書等の作成・修正・・・・・・・・・・</t>
  </si>
  <si>
    <t>原則、20時間</t>
  </si>
  <si>
    <t>原則、5時間</t>
  </si>
  <si>
    <t>特殊検査回数</t>
  </si>
  <si>
    <t>原則、3時間　×（採血・採尿回数＋特殊検査回数）</t>
  </si>
  <si>
    <t>原則、10時間</t>
  </si>
  <si>
    <t>原則、2時間　×規定VISIT回数</t>
  </si>
  <si>
    <t>原則、左記の「時間数」で固定とする。
但し・・・
CRC等が関与する時間が左記以上となることが想定される場合は、追加算定可能。
項目に不足がある場合、追加算定が可能。
※原則、回数にかんしては、ポイント表と一致させてください。
※行の削除はしないでください。</t>
  </si>
  <si>
    <t>はじめに・・・</t>
  </si>
  <si>
    <t>青色のマスは原則、変更不可です。</t>
  </si>
  <si>
    <t>黄色のマスに入力してください。</t>
  </si>
  <si>
    <t>灰色のマスは算定不要箇所です。</t>
  </si>
  <si>
    <t>円×</t>
  </si>
  <si>
    <t>非侵襲的機能検査（評価）回数</t>
  </si>
  <si>
    <t>侵襲的機能検査回数</t>
  </si>
  <si>
    <t>事前ヒアリング・・・・・・・・・・・・・・・・・・・・・・・・・</t>
  </si>
  <si>
    <t>選定調査 ・・・・・・・・・・・・・・・・・・・・・・・・・</t>
  </si>
  <si>
    <t>人（担当者数）</t>
  </si>
  <si>
    <t>4時間＊メインCRC、サブCRC、CRCアシスタント（1名）、事務局（1名）</t>
  </si>
  <si>
    <t>3時間＊事務局（2名）、CRC（2名）</t>
  </si>
  <si>
    <t>≒</t>
  </si>
  <si>
    <t>治験薬等投与（注射薬））回数　　</t>
  </si>
  <si>
    <t>検体準備、発送、回収対応　　</t>
  </si>
  <si>
    <t>症例報告書作成など（病歴、併用薬等）</t>
  </si>
  <si>
    <t>モニタリング準備・対応　　</t>
  </si>
  <si>
    <t>症例報告書作成など（Visit）　　　</t>
  </si>
  <si>
    <t>①CRC賃金算出表（事前準備費用）</t>
  </si>
  <si>
    <t>【CRC等関与時間（事前準備費用）】</t>
  </si>
  <si>
    <t>【CRC等関与時間（初回申請時＆症例追加時）】</t>
  </si>
  <si>
    <t>管理表・レジメン・マスター作成・・・・・・・・・・・・・・・</t>
  </si>
  <si>
    <t>契約期間：</t>
  </si>
  <si>
    <t>ヵ月</t>
  </si>
  <si>
    <t>算定期間：</t>
  </si>
  <si>
    <r>
      <t>算定期間＝契約期間終了年月-初回IRB開催年月　</t>
    </r>
    <r>
      <rPr>
        <b/>
        <sz val="9"/>
        <color indexed="10"/>
        <rFont val="ＭＳ Ｐゴシック"/>
        <family val="3"/>
      </rPr>
      <t>※　最大で12ヵ月</t>
    </r>
  </si>
  <si>
    <t>契約期間＝契約期間終了年月-初回IRB開催年月　</t>
  </si>
  <si>
    <t>以下の項目は、「算定期間」における各回数を入力する。</t>
  </si>
  <si>
    <t>備考</t>
  </si>
  <si>
    <t>一定額です。</t>
  </si>
  <si>
    <t>算定期間における総VISIT回数を記載してください。</t>
  </si>
  <si>
    <t>算定総VISIT回数：</t>
  </si>
  <si>
    <t>原則、30時間</t>
  </si>
  <si>
    <t>原則、1ヵ月に1回（自動計算）　※根拠があれば、適宜修正可能</t>
  </si>
  <si>
    <t>契 約 締 結 日　～　西暦　　年　　月　　日</t>
  </si>
  <si>
    <r>
      <t>ⅰ）治験期間が1年未満の場合、治験期間あたりの回数を入力してください。
ⅱ）エンドレス治験や治験期間が１年以上の課題の場合、</t>
    </r>
    <r>
      <rPr>
        <b/>
        <sz val="11"/>
        <color indexed="10"/>
        <rFont val="ＭＳ Ｐゴシック"/>
        <family val="3"/>
      </rPr>
      <t>1年あたりの回数</t>
    </r>
    <r>
      <rPr>
        <sz val="11"/>
        <rFont val="ＭＳ Ｐゴシック"/>
        <family val="3"/>
      </rPr>
      <t>を入力してください。</t>
    </r>
  </si>
  <si>
    <t>骨髄穿刺・生検回数　　</t>
  </si>
  <si>
    <t>治験薬関連業務（内服薬）回数　　</t>
  </si>
  <si>
    <t>画像検査回数</t>
  </si>
  <si>
    <t>病理検体のスライド作成回数　　</t>
  </si>
  <si>
    <t>※初回契約の際に、以下のCRC賃金算出表を作成してください。</t>
  </si>
  <si>
    <t>②CRC賃金算出表（変動費）</t>
  </si>
  <si>
    <t>10時間＊治験薬管理補助者（2名）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</si>
</sst>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円&quot;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¥&quot;#,##0_);[Red]\(&quot;¥&quot;#,##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sz val="10"/>
      <name val="ＭＳ Ｐゴシック"/>
      <family val="3"/>
    </font>
    <font>
      <b/>
      <sz val="9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6"/>
      <color indexed="10"/>
      <name val="ＭＳ Ｐゴシック"/>
      <family val="3"/>
    </font>
    <font>
      <sz val="11"/>
      <color theme="1"/>
      <name val="Calibri"/>
      <family val="3"/>
    </font>
    <font>
      <sz val="11"/>
      <color rgb="FFFF0000"/>
      <name val="ＭＳ Ｐゴシック"/>
      <family val="3"/>
    </font>
    <font>
      <b/>
      <sz val="6"/>
      <color rgb="FFFF0000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1" fillId="4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37" fontId="3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177" fontId="22" fillId="0" borderId="0" xfId="0" applyNumberFormat="1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7" fontId="0" fillId="24" borderId="11" xfId="0" applyNumberFormat="1" applyFill="1" applyBorder="1" applyAlignment="1">
      <alignment vertical="center"/>
    </xf>
    <xf numFmtId="177" fontId="0" fillId="24" borderId="11" xfId="0" applyNumberFormat="1" applyFill="1" applyBorder="1" applyAlignment="1">
      <alignment horizontal="right" vertical="center"/>
    </xf>
    <xf numFmtId="0" fontId="0" fillId="24" borderId="11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177" fontId="0" fillId="25" borderId="11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7" fontId="22" fillId="0" borderId="0" xfId="0" applyNumberFormat="1" applyFont="1" applyFill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0" fillId="26" borderId="0" xfId="0" applyFill="1" applyAlignment="1">
      <alignment vertical="center"/>
    </xf>
    <xf numFmtId="0" fontId="0" fillId="25" borderId="0" xfId="0" applyFill="1" applyAlignment="1">
      <alignment vertical="center"/>
    </xf>
    <xf numFmtId="0" fontId="0" fillId="24" borderId="0" xfId="0" applyFill="1" applyAlignment="1">
      <alignment vertical="center"/>
    </xf>
    <xf numFmtId="177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24" borderId="11" xfId="0" applyFill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25" borderId="11" xfId="0" applyFill="1" applyBorder="1" applyAlignment="1">
      <alignment vertical="center"/>
    </xf>
    <xf numFmtId="0" fontId="0" fillId="25" borderId="12" xfId="0" applyFill="1" applyBorder="1" applyAlignment="1">
      <alignment vertical="center"/>
    </xf>
    <xf numFmtId="0" fontId="0" fillId="0" borderId="0" xfId="0" applyAlignment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3" fillId="24" borderId="0" xfId="0" applyFont="1" applyFill="1" applyAlignment="1">
      <alignment horizontal="right" vertical="center" indent="1"/>
    </xf>
    <xf numFmtId="0" fontId="0" fillId="0" borderId="14" xfId="0" applyBorder="1" applyAlignment="1">
      <alignment horizontal="right" vertical="center"/>
    </xf>
    <xf numFmtId="0" fontId="0" fillId="0" borderId="0" xfId="62" applyFont="1" applyAlignment="1">
      <alignment horizontal="right" vertical="center"/>
      <protection/>
    </xf>
    <xf numFmtId="0" fontId="29" fillId="0" borderId="0" xfId="0" applyFont="1" applyAlignment="1">
      <alignment horizontal="right" vertical="center"/>
    </xf>
    <xf numFmtId="0" fontId="0" fillId="25" borderId="11" xfId="0" applyFill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0" fillId="0" borderId="0" xfId="62" applyFont="1" applyAlignment="1">
      <alignment horizontal="right" vertical="center"/>
      <protection/>
    </xf>
    <xf numFmtId="0" fontId="0" fillId="0" borderId="14" xfId="62" applyFont="1" applyBorder="1" applyAlignment="1">
      <alignment horizontal="right" vertical="center"/>
      <protection/>
    </xf>
    <xf numFmtId="0" fontId="23" fillId="24" borderId="0" xfId="0" applyFont="1" applyFill="1" applyAlignment="1">
      <alignment horizontal="right" vertical="center"/>
    </xf>
    <xf numFmtId="0" fontId="23" fillId="24" borderId="14" xfId="0" applyFont="1" applyFill="1" applyBorder="1" applyAlignment="1">
      <alignment horizontal="right" vertical="center"/>
    </xf>
    <xf numFmtId="0" fontId="30" fillId="25" borderId="0" xfId="0" applyFont="1" applyFill="1" applyAlignment="1">
      <alignment horizontal="right" vertical="center" indent="1"/>
    </xf>
    <xf numFmtId="3" fontId="2" fillId="0" borderId="0" xfId="0" applyNumberFormat="1" applyFont="1" applyAlignment="1">
      <alignment horizontal="right" vertical="center"/>
    </xf>
    <xf numFmtId="0" fontId="23" fillId="24" borderId="0" xfId="0" applyFont="1" applyFill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CRC賃金算出表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A13" sqref="A13"/>
    </sheetView>
  </sheetViews>
  <sheetFormatPr defaultColWidth="9.00390625" defaultRowHeight="13.5"/>
  <cols>
    <col min="1" max="1" width="77.50390625" style="0" customWidth="1"/>
    <col min="2" max="2" width="90.875" style="0" customWidth="1"/>
  </cols>
  <sheetData>
    <row r="2" spans="1:2" ht="20.25" customHeight="1">
      <c r="A2" t="s">
        <v>46</v>
      </c>
      <c r="B2" s="1" t="s">
        <v>74</v>
      </c>
    </row>
    <row r="3" ht="20.25" customHeight="1">
      <c r="A3" s="28" t="s">
        <v>48</v>
      </c>
    </row>
    <row r="4" ht="20.25" customHeight="1">
      <c r="A4" s="29" t="s">
        <v>47</v>
      </c>
    </row>
    <row r="5" ht="20.25" customHeight="1">
      <c r="A5" s="27" t="s">
        <v>49</v>
      </c>
    </row>
    <row r="6" ht="20.25" customHeight="1"/>
    <row r="7" ht="20.25" customHeight="1">
      <c r="A7" t="s">
        <v>86</v>
      </c>
    </row>
    <row r="8" spans="1:2" ht="20.25" customHeight="1">
      <c r="A8" s="36" t="s">
        <v>64</v>
      </c>
      <c r="B8" s="36" t="s">
        <v>75</v>
      </c>
    </row>
    <row r="9" spans="1:2" ht="61.5" customHeight="1">
      <c r="A9" s="36" t="s">
        <v>87</v>
      </c>
      <c r="B9" s="38" t="s">
        <v>81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R17"/>
  <sheetViews>
    <sheetView tabSelected="1" zoomScaleSheetLayoutView="70" zoomScalePageLayoutView="0" workbookViewId="0" topLeftCell="A1">
      <selection activeCell="P16" sqref="P16"/>
    </sheetView>
  </sheetViews>
  <sheetFormatPr defaultColWidth="9.00390625" defaultRowHeight="13.5"/>
  <cols>
    <col min="3" max="3" width="10.625" style="0" bestFit="1" customWidth="1"/>
    <col min="4" max="4" width="5.00390625" style="0" customWidth="1"/>
    <col min="5" max="5" width="7.375" style="0" customWidth="1"/>
    <col min="6" max="7" width="4.625" style="0" customWidth="1"/>
    <col min="8" max="8" width="3.625" style="1" customWidth="1"/>
    <col min="9" max="10" width="4.625" style="1" customWidth="1"/>
    <col min="11" max="11" width="2.75390625" style="0" customWidth="1"/>
    <col min="12" max="12" width="4.625" style="0" customWidth="1"/>
    <col min="13" max="13" width="9.375" style="0" customWidth="1"/>
    <col min="14" max="14" width="6.375" style="0" customWidth="1"/>
    <col min="15" max="15" width="6.375" style="1" customWidth="1"/>
    <col min="16" max="16" width="76.125" style="17" customWidth="1"/>
    <col min="17" max="17" width="111.50390625" style="17" bestFit="1" customWidth="1"/>
    <col min="18" max="18" width="21.625" style="10" customWidth="1"/>
  </cols>
  <sheetData>
    <row r="1" spans="1:15" ht="13.5">
      <c r="A1" s="45" t="s">
        <v>17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24" customHeight="1">
      <c r="A2" s="46" t="s">
        <v>65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5" customHeight="1">
      <c r="A3" s="45" t="s">
        <v>19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6" ht="28.5" customHeight="1">
      <c r="A4" s="47" t="s">
        <v>18</v>
      </c>
      <c r="B4" s="47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17" t="s">
        <v>32</v>
      </c>
    </row>
    <row r="5" ht="20.25" customHeight="1">
      <c r="R5" s="17" t="s">
        <v>31</v>
      </c>
    </row>
    <row r="6" spans="1:18" ht="20.25" customHeight="1">
      <c r="A6" s="41" t="s">
        <v>54</v>
      </c>
      <c r="B6" s="41"/>
      <c r="C6" s="41"/>
      <c r="D6" s="41"/>
      <c r="E6" s="20">
        <v>3</v>
      </c>
      <c r="F6" s="9" t="s">
        <v>0</v>
      </c>
      <c r="G6" s="1" t="s">
        <v>2</v>
      </c>
      <c r="H6" s="21">
        <v>4</v>
      </c>
      <c r="I6" s="9" t="s">
        <v>55</v>
      </c>
      <c r="N6" s="25">
        <f>E6*H6</f>
        <v>12</v>
      </c>
      <c r="O6" s="12" t="s">
        <v>0</v>
      </c>
      <c r="P6" s="10" t="s">
        <v>57</v>
      </c>
      <c r="R6" s="17"/>
    </row>
    <row r="7" spans="1:18" ht="19.5" customHeight="1">
      <c r="A7" s="41" t="s">
        <v>53</v>
      </c>
      <c r="B7" s="41"/>
      <c r="C7" s="41"/>
      <c r="D7" s="41"/>
      <c r="E7" s="20">
        <v>4</v>
      </c>
      <c r="F7" s="9" t="s">
        <v>0</v>
      </c>
      <c r="G7" s="1" t="s">
        <v>2</v>
      </c>
      <c r="H7" s="21">
        <v>4</v>
      </c>
      <c r="I7" s="9" t="s">
        <v>20</v>
      </c>
      <c r="N7" s="25">
        <f>E7*H7</f>
        <v>16</v>
      </c>
      <c r="O7" s="12" t="s">
        <v>0</v>
      </c>
      <c r="P7" s="10" t="s">
        <v>56</v>
      </c>
      <c r="Q7" s="10"/>
      <c r="R7" s="10" t="s">
        <v>12</v>
      </c>
    </row>
    <row r="8" spans="1:18" ht="19.5" customHeight="1">
      <c r="A8" s="41" t="s">
        <v>38</v>
      </c>
      <c r="B8" s="41"/>
      <c r="C8" s="41"/>
      <c r="D8" s="41"/>
      <c r="E8" s="20">
        <v>30</v>
      </c>
      <c r="F8" s="9" t="s">
        <v>0</v>
      </c>
      <c r="N8" s="25">
        <f>E8</f>
        <v>30</v>
      </c>
      <c r="O8" s="12" t="s">
        <v>0</v>
      </c>
      <c r="P8" s="10" t="s">
        <v>78</v>
      </c>
      <c r="R8" s="10" t="s">
        <v>28</v>
      </c>
    </row>
    <row r="9" spans="1:18" ht="19.5" customHeight="1">
      <c r="A9" s="41" t="s">
        <v>4</v>
      </c>
      <c r="B9" s="41"/>
      <c r="C9" s="41"/>
      <c r="D9" s="41"/>
      <c r="E9" s="20">
        <v>20</v>
      </c>
      <c r="F9" s="9" t="s">
        <v>0</v>
      </c>
      <c r="N9" s="25">
        <f>E9</f>
        <v>20</v>
      </c>
      <c r="O9" s="12" t="s">
        <v>0</v>
      </c>
      <c r="P9" s="10" t="s">
        <v>39</v>
      </c>
      <c r="R9" s="10" t="s">
        <v>29</v>
      </c>
    </row>
    <row r="10" spans="1:16" ht="19.5" customHeight="1">
      <c r="A10" s="41" t="s">
        <v>5</v>
      </c>
      <c r="B10" s="41"/>
      <c r="C10" s="41"/>
      <c r="D10" s="41"/>
      <c r="E10" s="20">
        <v>10</v>
      </c>
      <c r="F10" s="1" t="s">
        <v>0</v>
      </c>
      <c r="N10" s="25">
        <f>E10</f>
        <v>10</v>
      </c>
      <c r="O10" s="12" t="s">
        <v>0</v>
      </c>
      <c r="P10" s="17" t="s">
        <v>43</v>
      </c>
    </row>
    <row r="11" spans="1:16" ht="19.5" customHeight="1">
      <c r="A11" s="41" t="s">
        <v>6</v>
      </c>
      <c r="B11" s="41"/>
      <c r="C11" s="41"/>
      <c r="D11" s="41"/>
      <c r="E11" s="20">
        <v>10</v>
      </c>
      <c r="F11" s="9" t="s">
        <v>0</v>
      </c>
      <c r="N11" s="25">
        <f>E11</f>
        <v>10</v>
      </c>
      <c r="O11" s="12" t="s">
        <v>0</v>
      </c>
      <c r="P11" s="17" t="s">
        <v>43</v>
      </c>
    </row>
    <row r="12" spans="1:16" ht="19.5" customHeight="1">
      <c r="A12" s="41" t="s">
        <v>67</v>
      </c>
      <c r="B12" s="41"/>
      <c r="C12" s="41"/>
      <c r="D12" s="41"/>
      <c r="E12" s="20">
        <v>10</v>
      </c>
      <c r="F12" s="9" t="s">
        <v>0</v>
      </c>
      <c r="G12" s="1" t="s">
        <v>2</v>
      </c>
      <c r="H12" s="21">
        <v>2</v>
      </c>
      <c r="I12" s="9" t="s">
        <v>55</v>
      </c>
      <c r="N12" s="25">
        <f>E12*H12</f>
        <v>20</v>
      </c>
      <c r="O12" s="12" t="s">
        <v>0</v>
      </c>
      <c r="P12" s="10" t="s">
        <v>88</v>
      </c>
    </row>
    <row r="13" spans="1:18" ht="19.5" customHeight="1">
      <c r="A13" s="41" t="s">
        <v>13</v>
      </c>
      <c r="B13" s="41"/>
      <c r="C13" s="41"/>
      <c r="D13" s="41"/>
      <c r="E13" s="20">
        <v>10</v>
      </c>
      <c r="F13" s="9" t="s">
        <v>0</v>
      </c>
      <c r="G13" s="1"/>
      <c r="H13" s="24"/>
      <c r="I13" s="9"/>
      <c r="N13" s="25">
        <f>E13</f>
        <v>10</v>
      </c>
      <c r="O13" s="12" t="s">
        <v>0</v>
      </c>
      <c r="P13" s="17" t="s">
        <v>43</v>
      </c>
      <c r="R13" s="10" t="s">
        <v>16</v>
      </c>
    </row>
    <row r="14" spans="1:18" ht="19.5" customHeight="1">
      <c r="A14" s="41" t="s">
        <v>14</v>
      </c>
      <c r="B14" s="41"/>
      <c r="C14" s="41"/>
      <c r="D14" s="41"/>
      <c r="E14" s="20">
        <v>4</v>
      </c>
      <c r="F14" s="9" t="s">
        <v>0</v>
      </c>
      <c r="G14" s="1" t="s">
        <v>2</v>
      </c>
      <c r="H14" s="21">
        <v>4</v>
      </c>
      <c r="I14" s="9" t="s">
        <v>20</v>
      </c>
      <c r="N14" s="25">
        <f>E14*H14</f>
        <v>16</v>
      </c>
      <c r="O14" s="12" t="s">
        <v>0</v>
      </c>
      <c r="P14" s="10" t="s">
        <v>56</v>
      </c>
      <c r="R14" s="10" t="s">
        <v>15</v>
      </c>
    </row>
    <row r="15" spans="1:16" ht="19.5" customHeight="1">
      <c r="A15" s="9"/>
      <c r="B15" s="9"/>
      <c r="C15" s="9"/>
      <c r="D15" s="9"/>
      <c r="E15" s="30"/>
      <c r="F15" s="31"/>
      <c r="G15" s="16"/>
      <c r="H15" s="24"/>
      <c r="I15" s="9"/>
      <c r="N15" s="25"/>
      <c r="O15" s="12"/>
      <c r="P15" s="10"/>
    </row>
    <row r="16" spans="1:16" ht="19.5" customHeight="1" thickBot="1">
      <c r="A16" s="9"/>
      <c r="B16" t="s">
        <v>9</v>
      </c>
      <c r="C16" s="8">
        <v>3500</v>
      </c>
      <c r="D16" t="s">
        <v>50</v>
      </c>
      <c r="E16" s="7">
        <f>SUM(N6:N14)</f>
        <v>144</v>
      </c>
      <c r="F16" t="s">
        <v>0</v>
      </c>
      <c r="G16" s="1" t="s">
        <v>10</v>
      </c>
      <c r="H16" s="42">
        <f>E16*C16</f>
        <v>504000</v>
      </c>
      <c r="I16" s="42"/>
      <c r="J16" s="42"/>
      <c r="K16" t="s">
        <v>11</v>
      </c>
      <c r="L16" s="1" t="s">
        <v>58</v>
      </c>
      <c r="M16" s="43">
        <v>500000</v>
      </c>
      <c r="N16" s="44"/>
      <c r="O16" s="32" t="s">
        <v>11</v>
      </c>
      <c r="P16" s="10"/>
    </row>
    <row r="17" spans="1:16" ht="19.5" customHeight="1" thickTop="1">
      <c r="A17" s="9"/>
      <c r="B17" s="9"/>
      <c r="C17" s="9"/>
      <c r="D17" s="9"/>
      <c r="E17" s="5"/>
      <c r="F17" s="9"/>
      <c r="N17" s="11"/>
      <c r="O17" s="12"/>
      <c r="P17" s="10"/>
    </row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</sheetData>
  <sheetProtection/>
  <mergeCells count="16">
    <mergeCell ref="A9:D9"/>
    <mergeCell ref="A10:D10"/>
    <mergeCell ref="A1:O1"/>
    <mergeCell ref="A2:O2"/>
    <mergeCell ref="A3:O3"/>
    <mergeCell ref="A4:B4"/>
    <mergeCell ref="C4:O4"/>
    <mergeCell ref="A6:D6"/>
    <mergeCell ref="A7:D7"/>
    <mergeCell ref="A8:D8"/>
    <mergeCell ref="A11:D11"/>
    <mergeCell ref="A12:D12"/>
    <mergeCell ref="A13:D13"/>
    <mergeCell ref="A14:D14"/>
    <mergeCell ref="H16:J16"/>
    <mergeCell ref="M16:N16"/>
  </mergeCells>
  <printOptions/>
  <pageMargins left="0.6299212598425197" right="0.4724409448818898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33"/>
  <sheetViews>
    <sheetView zoomScaleSheetLayoutView="70" zoomScalePageLayoutView="0" workbookViewId="0" topLeftCell="A7">
      <selection activeCell="N35" sqref="N35"/>
    </sheetView>
  </sheetViews>
  <sheetFormatPr defaultColWidth="9.00390625" defaultRowHeight="13.5"/>
  <cols>
    <col min="3" max="3" width="10.625" style="0" bestFit="1" customWidth="1"/>
    <col min="4" max="4" width="5.00390625" style="0" customWidth="1"/>
    <col min="5" max="5" width="7.375" style="0" customWidth="1"/>
    <col min="6" max="7" width="4.625" style="0" customWidth="1"/>
    <col min="8" max="8" width="3.625" style="1" customWidth="1"/>
    <col min="9" max="10" width="4.625" style="1" customWidth="1"/>
    <col min="11" max="11" width="2.75390625" style="0" customWidth="1"/>
    <col min="12" max="12" width="4.625" style="0" customWidth="1"/>
    <col min="13" max="13" width="9.375" style="0" customWidth="1"/>
    <col min="14" max="14" width="6.375" style="0" customWidth="1"/>
    <col min="15" max="15" width="6.375" style="1" customWidth="1"/>
    <col min="16" max="16" width="76.125" style="17" customWidth="1"/>
    <col min="17" max="17" width="111.50390625" style="17" bestFit="1" customWidth="1"/>
    <col min="18" max="18" width="21.625" style="10" customWidth="1"/>
  </cols>
  <sheetData>
    <row r="1" spans="1:15" ht="13.5">
      <c r="A1" s="45" t="s">
        <v>17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24" customHeight="1">
      <c r="A2" s="46" t="s">
        <v>66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5" customHeight="1">
      <c r="A3" s="45" t="s">
        <v>19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6" ht="28.5" customHeight="1">
      <c r="A4" s="47" t="s">
        <v>18</v>
      </c>
      <c r="B4" s="47"/>
      <c r="C4" s="48">
        <f>'①CRC賃金算出表（事前準備費用）'!C4:O4</f>
        <v>0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17" t="s">
        <v>32</v>
      </c>
    </row>
    <row r="5" spans="1:17" ht="20.25" customHeight="1">
      <c r="A5" s="52" t="s">
        <v>25</v>
      </c>
      <c r="B5" s="52"/>
      <c r="C5" s="54" t="s">
        <v>80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18"/>
      <c r="Q5" s="18"/>
    </row>
    <row r="6" spans="1:17" ht="20.25" customHeight="1">
      <c r="A6" s="56" t="s">
        <v>68</v>
      </c>
      <c r="B6" s="57"/>
      <c r="C6" s="40"/>
      <c r="D6" t="s">
        <v>69</v>
      </c>
      <c r="E6" s="16"/>
      <c r="F6" s="16"/>
      <c r="G6" s="16"/>
      <c r="H6" s="16"/>
      <c r="I6" s="16"/>
      <c r="J6" s="34"/>
      <c r="K6" s="34"/>
      <c r="L6" s="34"/>
      <c r="M6" s="35"/>
      <c r="N6" s="33"/>
      <c r="P6" s="18" t="s">
        <v>72</v>
      </c>
      <c r="Q6" s="18"/>
    </row>
    <row r="7" spans="1:18" ht="20.25" customHeight="1">
      <c r="A7" s="45" t="s">
        <v>70</v>
      </c>
      <c r="B7" s="45"/>
      <c r="C7" s="37">
        <f>IF(C6&gt;12,12,C6)</f>
        <v>0</v>
      </c>
      <c r="D7" t="s">
        <v>69</v>
      </c>
      <c r="P7" s="18" t="s">
        <v>71</v>
      </c>
      <c r="R7" s="17" t="s">
        <v>31</v>
      </c>
    </row>
    <row r="8" spans="1:18" ht="20.25" customHeight="1">
      <c r="A8" s="53" t="s">
        <v>77</v>
      </c>
      <c r="B8" s="53"/>
      <c r="C8" s="39"/>
      <c r="D8" t="s">
        <v>1</v>
      </c>
      <c r="P8" s="18" t="s">
        <v>76</v>
      </c>
      <c r="R8" s="17"/>
    </row>
    <row r="9" spans="1:18" ht="20.25" customHeight="1">
      <c r="A9" s="2"/>
      <c r="B9" s="2"/>
      <c r="C9" s="33"/>
      <c r="P9" s="18"/>
      <c r="R9" s="17"/>
    </row>
    <row r="10" spans="1:18" ht="20.25" customHeight="1">
      <c r="A10" s="55" t="s">
        <v>73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18"/>
      <c r="R10" s="17"/>
    </row>
    <row r="11" spans="1:16" ht="19.5" customHeight="1">
      <c r="A11" s="9"/>
      <c r="B11" s="9"/>
      <c r="C11" s="9"/>
      <c r="D11" s="9"/>
      <c r="E11" s="5"/>
      <c r="F11" s="9"/>
      <c r="N11" s="11"/>
      <c r="O11" s="12"/>
      <c r="P11" s="10"/>
    </row>
    <row r="12" spans="1:18" ht="19.5" customHeight="1">
      <c r="A12" s="45" t="s">
        <v>35</v>
      </c>
      <c r="B12" s="45"/>
      <c r="C12" s="45"/>
      <c r="D12" s="51"/>
      <c r="E12" s="19">
        <v>5</v>
      </c>
      <c r="F12" t="s">
        <v>0</v>
      </c>
      <c r="G12" s="24"/>
      <c r="H12" s="24"/>
      <c r="I12" s="24"/>
      <c r="N12" s="11">
        <f>E12</f>
        <v>5</v>
      </c>
      <c r="O12" s="12" t="s">
        <v>0</v>
      </c>
      <c r="P12" s="10" t="s">
        <v>40</v>
      </c>
      <c r="R12" s="10" t="s">
        <v>30</v>
      </c>
    </row>
    <row r="13" spans="1:16" ht="19.5" customHeight="1">
      <c r="A13" s="45" t="s">
        <v>34</v>
      </c>
      <c r="B13" s="45"/>
      <c r="C13" s="45"/>
      <c r="D13" s="45"/>
      <c r="E13" s="19">
        <v>5</v>
      </c>
      <c r="F13" t="s">
        <v>0</v>
      </c>
      <c r="G13" s="24"/>
      <c r="H13" s="24"/>
      <c r="I13" s="24"/>
      <c r="N13" s="11">
        <f>E13</f>
        <v>5</v>
      </c>
      <c r="O13" s="12" t="s">
        <v>0</v>
      </c>
      <c r="P13" s="10" t="s">
        <v>40</v>
      </c>
    </row>
    <row r="14" spans="1:18" ht="19.5" customHeight="1">
      <c r="A14" s="41" t="s">
        <v>7</v>
      </c>
      <c r="B14" s="41"/>
      <c r="C14" s="41"/>
      <c r="D14" s="41"/>
      <c r="E14" s="15"/>
      <c r="F14" s="14"/>
      <c r="G14" s="16"/>
      <c r="H14" s="16"/>
      <c r="I14" s="16"/>
      <c r="N14" s="13"/>
      <c r="O14" s="12"/>
      <c r="P14" s="10"/>
      <c r="R14" s="10" t="s">
        <v>21</v>
      </c>
    </row>
    <row r="15" spans="1:18" ht="19.5" customHeight="1">
      <c r="A15" s="50" t="s">
        <v>33</v>
      </c>
      <c r="B15" s="50"/>
      <c r="C15" s="50"/>
      <c r="D15" s="50"/>
      <c r="E15" s="19">
        <v>3</v>
      </c>
      <c r="F15" t="s">
        <v>0</v>
      </c>
      <c r="G15" s="1" t="s">
        <v>2</v>
      </c>
      <c r="H15" s="22"/>
      <c r="I15" s="1" t="s">
        <v>1</v>
      </c>
      <c r="J15" s="24"/>
      <c r="K15" s="24"/>
      <c r="L15" s="33"/>
      <c r="N15" s="13">
        <f>E15*H15</f>
        <v>0</v>
      </c>
      <c r="O15" s="12" t="s">
        <v>0</v>
      </c>
      <c r="P15" s="49" t="s">
        <v>45</v>
      </c>
      <c r="R15" s="10" t="s">
        <v>24</v>
      </c>
    </row>
    <row r="16" spans="1:16" ht="19.5" customHeight="1">
      <c r="A16" s="50" t="s">
        <v>51</v>
      </c>
      <c r="B16" s="50"/>
      <c r="C16" s="50"/>
      <c r="D16" s="50"/>
      <c r="E16" s="19">
        <v>1</v>
      </c>
      <c r="F16" t="s">
        <v>0</v>
      </c>
      <c r="G16" s="1" t="s">
        <v>2</v>
      </c>
      <c r="H16" s="22"/>
      <c r="I16" s="1" t="s">
        <v>1</v>
      </c>
      <c r="J16" s="24"/>
      <c r="K16" s="24"/>
      <c r="L16" s="33"/>
      <c r="N16" s="13">
        <f aca="true" t="shared" si="0" ref="N16:N29">E16*H16</f>
        <v>0</v>
      </c>
      <c r="O16" s="12" t="s">
        <v>0</v>
      </c>
      <c r="P16" s="49"/>
    </row>
    <row r="17" spans="1:16" ht="19.5" customHeight="1">
      <c r="A17" s="50" t="s">
        <v>36</v>
      </c>
      <c r="B17" s="50"/>
      <c r="C17" s="50"/>
      <c r="D17" s="50"/>
      <c r="E17" s="19">
        <v>1</v>
      </c>
      <c r="F17" t="s">
        <v>0</v>
      </c>
      <c r="G17" s="1" t="s">
        <v>2</v>
      </c>
      <c r="H17" s="22"/>
      <c r="I17" s="1" t="s">
        <v>1</v>
      </c>
      <c r="J17" s="24"/>
      <c r="K17" s="24"/>
      <c r="L17" s="33"/>
      <c r="N17" s="13">
        <f t="shared" si="0"/>
        <v>0</v>
      </c>
      <c r="O17" s="12" t="s">
        <v>0</v>
      </c>
      <c r="P17" s="49"/>
    </row>
    <row r="18" spans="1:16" ht="19.5" customHeight="1">
      <c r="A18" s="50" t="s">
        <v>52</v>
      </c>
      <c r="B18" s="50"/>
      <c r="C18" s="50"/>
      <c r="D18" s="50"/>
      <c r="E18" s="19">
        <v>1</v>
      </c>
      <c r="F18" t="s">
        <v>0</v>
      </c>
      <c r="G18" s="1" t="s">
        <v>2</v>
      </c>
      <c r="H18" s="22"/>
      <c r="I18" s="1" t="s">
        <v>1</v>
      </c>
      <c r="J18" s="24"/>
      <c r="K18" s="24"/>
      <c r="L18" s="33"/>
      <c r="N18" s="13">
        <f t="shared" si="0"/>
        <v>0</v>
      </c>
      <c r="O18" s="12" t="s">
        <v>0</v>
      </c>
      <c r="P18" s="49"/>
    </row>
    <row r="19" spans="1:16" ht="19.5" customHeight="1">
      <c r="A19" s="50" t="s">
        <v>84</v>
      </c>
      <c r="B19" s="50"/>
      <c r="C19" s="50"/>
      <c r="D19" s="50"/>
      <c r="E19" s="19">
        <v>1</v>
      </c>
      <c r="F19" t="s">
        <v>0</v>
      </c>
      <c r="G19" s="1" t="s">
        <v>2</v>
      </c>
      <c r="H19" s="22"/>
      <c r="I19" s="1" t="s">
        <v>1</v>
      </c>
      <c r="J19" s="24"/>
      <c r="K19" s="24"/>
      <c r="L19" s="33"/>
      <c r="N19" s="13">
        <f t="shared" si="0"/>
        <v>0</v>
      </c>
      <c r="O19" s="12" t="s">
        <v>0</v>
      </c>
      <c r="P19" s="49"/>
    </row>
    <row r="20" spans="1:16" ht="19.5" customHeight="1">
      <c r="A20" s="50" t="s">
        <v>41</v>
      </c>
      <c r="B20" s="50"/>
      <c r="C20" s="50"/>
      <c r="D20" s="50"/>
      <c r="E20" s="19">
        <v>1</v>
      </c>
      <c r="F20" t="s">
        <v>0</v>
      </c>
      <c r="G20" s="1" t="s">
        <v>2</v>
      </c>
      <c r="H20" s="22"/>
      <c r="I20" s="1" t="s">
        <v>1</v>
      </c>
      <c r="J20" s="24"/>
      <c r="K20" s="24"/>
      <c r="L20" s="33"/>
      <c r="N20" s="13">
        <f t="shared" si="0"/>
        <v>0</v>
      </c>
      <c r="O20" s="12" t="s">
        <v>0</v>
      </c>
      <c r="P20" s="49"/>
    </row>
    <row r="21" spans="1:16" ht="19.5" customHeight="1">
      <c r="A21" s="58" t="s">
        <v>82</v>
      </c>
      <c r="B21" s="58"/>
      <c r="C21" s="58"/>
      <c r="D21" s="59"/>
      <c r="E21" s="19">
        <v>2</v>
      </c>
      <c r="F21" t="s">
        <v>0</v>
      </c>
      <c r="G21" s="1" t="s">
        <v>2</v>
      </c>
      <c r="H21" s="22"/>
      <c r="I21" s="1" t="s">
        <v>1</v>
      </c>
      <c r="J21" s="24"/>
      <c r="K21" s="24"/>
      <c r="L21" s="33"/>
      <c r="N21" s="13">
        <f t="shared" si="0"/>
        <v>0</v>
      </c>
      <c r="O21" s="12" t="s">
        <v>0</v>
      </c>
      <c r="P21" s="49"/>
    </row>
    <row r="22" spans="1:16" ht="19.5" customHeight="1">
      <c r="A22" s="58" t="s">
        <v>85</v>
      </c>
      <c r="B22" s="58"/>
      <c r="C22" s="58"/>
      <c r="D22" s="59"/>
      <c r="E22" s="19">
        <v>3</v>
      </c>
      <c r="F22" t="s">
        <v>0</v>
      </c>
      <c r="G22" s="1" t="s">
        <v>2</v>
      </c>
      <c r="H22" s="22"/>
      <c r="I22" s="1" t="s">
        <v>1</v>
      </c>
      <c r="J22" s="24"/>
      <c r="K22" s="24"/>
      <c r="L22" s="33"/>
      <c r="N22" s="13">
        <f t="shared" si="0"/>
        <v>0</v>
      </c>
      <c r="O22" s="12"/>
      <c r="P22" s="49"/>
    </row>
    <row r="23" spans="1:16" ht="19.5" customHeight="1">
      <c r="A23" s="58" t="s">
        <v>59</v>
      </c>
      <c r="B23" s="58"/>
      <c r="C23" s="58"/>
      <c r="D23" s="59"/>
      <c r="E23" s="19">
        <v>1</v>
      </c>
      <c r="F23" t="s">
        <v>0</v>
      </c>
      <c r="G23" s="1" t="s">
        <v>2</v>
      </c>
      <c r="H23" s="22"/>
      <c r="I23" s="1" t="s">
        <v>1</v>
      </c>
      <c r="J23" s="24"/>
      <c r="K23" s="24"/>
      <c r="L23" s="33"/>
      <c r="N23" s="13">
        <f t="shared" si="0"/>
        <v>0</v>
      </c>
      <c r="O23" s="12" t="s">
        <v>0</v>
      </c>
      <c r="P23" s="49"/>
    </row>
    <row r="24" spans="1:16" ht="19.5" customHeight="1">
      <c r="A24" s="58" t="s">
        <v>83</v>
      </c>
      <c r="B24" s="58"/>
      <c r="C24" s="58"/>
      <c r="D24" s="59"/>
      <c r="E24" s="19">
        <v>1</v>
      </c>
      <c r="F24" t="s">
        <v>0</v>
      </c>
      <c r="G24" s="1" t="s">
        <v>2</v>
      </c>
      <c r="H24" s="22"/>
      <c r="I24" s="1" t="s">
        <v>1</v>
      </c>
      <c r="J24" s="24"/>
      <c r="K24" s="24"/>
      <c r="L24" s="33"/>
      <c r="N24" s="13">
        <f t="shared" si="0"/>
        <v>0</v>
      </c>
      <c r="O24" s="12" t="s">
        <v>0</v>
      </c>
      <c r="P24" s="49"/>
    </row>
    <row r="25" spans="1:16" ht="19.5" customHeight="1">
      <c r="A25" s="60" t="s">
        <v>37</v>
      </c>
      <c r="B25" s="60"/>
      <c r="C25" s="60"/>
      <c r="D25" s="60"/>
      <c r="E25" s="23"/>
      <c r="F25" t="s">
        <v>0</v>
      </c>
      <c r="G25" s="1" t="s">
        <v>2</v>
      </c>
      <c r="H25" s="22"/>
      <c r="I25" s="1" t="s">
        <v>1</v>
      </c>
      <c r="J25" s="24"/>
      <c r="K25" s="24"/>
      <c r="L25" s="33"/>
      <c r="N25" s="13">
        <f t="shared" si="0"/>
        <v>0</v>
      </c>
      <c r="O25" s="12" t="s">
        <v>0</v>
      </c>
      <c r="P25" s="10"/>
    </row>
    <row r="26" spans="1:18" ht="19.5" customHeight="1">
      <c r="A26" s="58" t="s">
        <v>60</v>
      </c>
      <c r="B26" s="58"/>
      <c r="C26" s="58"/>
      <c r="D26" s="58"/>
      <c r="E26" s="19">
        <v>3</v>
      </c>
      <c r="F26" t="s">
        <v>0</v>
      </c>
      <c r="G26" s="1" t="s">
        <v>2</v>
      </c>
      <c r="H26" s="21">
        <f>H17+H20</f>
        <v>0</v>
      </c>
      <c r="I26" s="1" t="s">
        <v>1</v>
      </c>
      <c r="J26" s="24"/>
      <c r="K26" s="24"/>
      <c r="L26" s="33"/>
      <c r="N26" s="13">
        <f t="shared" si="0"/>
        <v>0</v>
      </c>
      <c r="O26" s="12" t="s">
        <v>0</v>
      </c>
      <c r="P26" s="10" t="s">
        <v>42</v>
      </c>
      <c r="R26" s="10" t="s">
        <v>22</v>
      </c>
    </row>
    <row r="27" spans="1:18" ht="19.5" customHeight="1">
      <c r="A27" s="62" t="s">
        <v>61</v>
      </c>
      <c r="B27" s="62"/>
      <c r="C27" s="62"/>
      <c r="D27" s="63"/>
      <c r="E27" s="19">
        <v>10</v>
      </c>
      <c r="F27" t="s">
        <v>0</v>
      </c>
      <c r="G27" s="1" t="s">
        <v>2</v>
      </c>
      <c r="H27" s="21">
        <v>1</v>
      </c>
      <c r="I27" s="1" t="s">
        <v>1</v>
      </c>
      <c r="J27" s="24"/>
      <c r="K27" s="24"/>
      <c r="L27" s="33"/>
      <c r="N27" s="13">
        <f t="shared" si="0"/>
        <v>10</v>
      </c>
      <c r="O27" s="12" t="s">
        <v>0</v>
      </c>
      <c r="P27" s="10" t="s">
        <v>43</v>
      </c>
      <c r="R27" s="10" t="s">
        <v>27</v>
      </c>
    </row>
    <row r="28" spans="1:18" ht="19.5" customHeight="1">
      <c r="A28" s="58" t="s">
        <v>63</v>
      </c>
      <c r="B28" s="58"/>
      <c r="C28" s="58"/>
      <c r="D28" s="59"/>
      <c r="E28" s="19">
        <v>2</v>
      </c>
      <c r="F28" t="s">
        <v>0</v>
      </c>
      <c r="G28" s="1" t="s">
        <v>2</v>
      </c>
      <c r="H28" s="21">
        <f>H15</f>
        <v>0</v>
      </c>
      <c r="I28" s="1" t="s">
        <v>3</v>
      </c>
      <c r="J28" s="24"/>
      <c r="K28" s="24"/>
      <c r="L28" s="33"/>
      <c r="N28" s="13">
        <f t="shared" si="0"/>
        <v>0</v>
      </c>
      <c r="O28" s="12" t="s">
        <v>0</v>
      </c>
      <c r="P28" s="10" t="s">
        <v>44</v>
      </c>
      <c r="R28" s="10" t="s">
        <v>23</v>
      </c>
    </row>
    <row r="29" spans="1:18" ht="19.5" customHeight="1">
      <c r="A29" s="58" t="s">
        <v>62</v>
      </c>
      <c r="B29" s="58"/>
      <c r="C29" s="58"/>
      <c r="D29" s="59"/>
      <c r="E29" s="19">
        <v>2</v>
      </c>
      <c r="F29" t="s">
        <v>0</v>
      </c>
      <c r="G29" s="1" t="s">
        <v>2</v>
      </c>
      <c r="H29" s="21">
        <f>C7</f>
        <v>0</v>
      </c>
      <c r="I29" s="1" t="s">
        <v>1</v>
      </c>
      <c r="J29" s="24"/>
      <c r="K29" s="24"/>
      <c r="L29" s="33"/>
      <c r="N29" s="13">
        <f t="shared" si="0"/>
        <v>0</v>
      </c>
      <c r="O29" s="12" t="s">
        <v>0</v>
      </c>
      <c r="P29" s="10" t="s">
        <v>79</v>
      </c>
      <c r="R29" s="10" t="s">
        <v>26</v>
      </c>
    </row>
    <row r="30" spans="1:16" ht="19.5" customHeight="1">
      <c r="A30" s="9"/>
      <c r="B30" s="9"/>
      <c r="C30" s="9"/>
      <c r="D30" s="9"/>
      <c r="E30" s="26"/>
      <c r="F30" s="14"/>
      <c r="G30" s="16"/>
      <c r="H30" s="24"/>
      <c r="I30" s="16"/>
      <c r="J30" s="16"/>
      <c r="K30" s="24"/>
      <c r="N30" s="13"/>
      <c r="O30" s="12"/>
      <c r="P30" s="10"/>
    </row>
    <row r="31" spans="1:16" ht="20.25" customHeight="1">
      <c r="A31" s="2"/>
      <c r="B31" s="4" t="s">
        <v>8</v>
      </c>
      <c r="C31" s="6">
        <f>SUM(N12:N29)</f>
        <v>20</v>
      </c>
      <c r="D31" s="3" t="s">
        <v>0</v>
      </c>
      <c r="P31" s="10"/>
    </row>
    <row r="32" ht="20.25" customHeight="1">
      <c r="P32" s="10"/>
    </row>
    <row r="33" spans="2:16" ht="20.25" customHeight="1">
      <c r="B33" t="s">
        <v>9</v>
      </c>
      <c r="C33" s="8">
        <v>3500</v>
      </c>
      <c r="D33" t="s">
        <v>50</v>
      </c>
      <c r="E33" s="7">
        <f>C31</f>
        <v>20</v>
      </c>
      <c r="F33" t="s">
        <v>0</v>
      </c>
      <c r="G33" s="1" t="s">
        <v>10</v>
      </c>
      <c r="H33" s="61">
        <f>C31*C33</f>
        <v>70000</v>
      </c>
      <c r="I33" s="61"/>
      <c r="J33" s="61"/>
      <c r="K33" t="s">
        <v>11</v>
      </c>
      <c r="P33" s="10"/>
    </row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31">
    <mergeCell ref="H33:J33"/>
    <mergeCell ref="A24:D24"/>
    <mergeCell ref="A26:D26"/>
    <mergeCell ref="A27:D27"/>
    <mergeCell ref="A20:D20"/>
    <mergeCell ref="A1:O1"/>
    <mergeCell ref="A2:O2"/>
    <mergeCell ref="A3:O3"/>
    <mergeCell ref="A4:B4"/>
    <mergeCell ref="C4:O4"/>
    <mergeCell ref="A29:D29"/>
    <mergeCell ref="A14:D14"/>
    <mergeCell ref="A13:D13"/>
    <mergeCell ref="A16:D16"/>
    <mergeCell ref="A18:D18"/>
    <mergeCell ref="A6:B6"/>
    <mergeCell ref="A23:D23"/>
    <mergeCell ref="A22:D22"/>
    <mergeCell ref="A28:D28"/>
    <mergeCell ref="A25:D25"/>
    <mergeCell ref="A21:D21"/>
    <mergeCell ref="P15:P24"/>
    <mergeCell ref="A7:B7"/>
    <mergeCell ref="A15:D15"/>
    <mergeCell ref="A19:D19"/>
    <mergeCell ref="A12:D12"/>
    <mergeCell ref="A5:B5"/>
    <mergeCell ref="A8:B8"/>
    <mergeCell ref="C5:O5"/>
    <mergeCell ref="A17:D17"/>
    <mergeCell ref="A10:O10"/>
  </mergeCells>
  <printOptions/>
  <pageMargins left="0.6299212598425197" right="0.472440944881889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IRB002</dc:creator>
  <cp:keywords/>
  <dc:description/>
  <cp:lastModifiedBy>米島　正／Yonejima,Tadashi</cp:lastModifiedBy>
  <cp:lastPrinted>2013-12-12T00:16:42Z</cp:lastPrinted>
  <dcterms:created xsi:type="dcterms:W3CDTF">2007-05-11T08:34:02Z</dcterms:created>
  <dcterms:modified xsi:type="dcterms:W3CDTF">2020-10-27T04:59:07Z</dcterms:modified>
  <cp:category/>
  <cp:version/>
  <cp:contentType/>
  <cp:contentStatus/>
</cp:coreProperties>
</file>